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D46" i="1"/>
  <c r="D45" i="1"/>
  <c r="B46" i="1"/>
  <c r="B45" i="1"/>
  <c r="B44" i="1" l="1"/>
  <c r="B42" i="1"/>
  <c r="D44" i="1"/>
  <c r="D38" i="1"/>
  <c r="D36" i="1"/>
  <c r="B38" i="1"/>
  <c r="B36" i="1"/>
  <c r="B29" i="1"/>
  <c r="B27" i="1"/>
  <c r="F18" i="1"/>
  <c r="B24" i="1" s="1"/>
  <c r="B37" i="1" s="1"/>
  <c r="F19" i="1"/>
  <c r="F20" i="1"/>
  <c r="F21" i="1"/>
  <c r="F22" i="1"/>
  <c r="F23" i="1"/>
  <c r="F17" i="1"/>
  <c r="B12" i="1"/>
  <c r="B39" i="1" l="1"/>
  <c r="D39" i="1" s="1"/>
  <c r="B43" i="1"/>
  <c r="D43" i="1" s="1"/>
  <c r="D37" i="1"/>
  <c r="D42" i="1"/>
  <c r="D47" i="1" l="1"/>
</calcChain>
</file>

<file path=xl/sharedStrings.xml><?xml version="1.0" encoding="utf-8"?>
<sst xmlns="http://schemas.openxmlformats.org/spreadsheetml/2006/main" count="88" uniqueCount="46">
  <si>
    <t xml:space="preserve">Samuel LEGRAND </t>
  </si>
  <si>
    <t>sld@aramys.fr</t>
  </si>
  <si>
    <t>www.twitter.com/legsam59</t>
  </si>
  <si>
    <t>Number of Delivery Controller</t>
  </si>
  <si>
    <t>Number of Worker (VDI or HSD)</t>
  </si>
  <si>
    <t>Number of DDC Services</t>
  </si>
  <si>
    <t>DDC Services Hearbeat size</t>
  </si>
  <si>
    <t>Transaction Log size per DDC per hour</t>
  </si>
  <si>
    <t>Heartbeat frequency</t>
  </si>
  <si>
    <t>seconds</t>
  </si>
  <si>
    <t>bytes</t>
  </si>
  <si>
    <t>Site Services</t>
  </si>
  <si>
    <t>Site Services header size</t>
  </si>
  <si>
    <t>Site Service Heartbeat size</t>
  </si>
  <si>
    <t># of service for Monitor</t>
  </si>
  <si>
    <t># of service for Delegated Admin</t>
  </si>
  <si>
    <t># of service for Broker</t>
  </si>
  <si>
    <t># of service for Hosting</t>
  </si>
  <si>
    <t># of service for Desktop Update Manager</t>
  </si>
  <si>
    <t># of service for Config Logging</t>
  </si>
  <si>
    <t># of service for AD Identity</t>
  </si>
  <si>
    <t>Size of Monitor Heartbeat</t>
  </si>
  <si>
    <t>Size of Broker Heartbeat</t>
  </si>
  <si>
    <t>Size of Hosting Heartbeat</t>
  </si>
  <si>
    <t>Size of Delegated Admin Heartbeat</t>
  </si>
  <si>
    <t>Size of Desktop Update Heartbeat</t>
  </si>
  <si>
    <t>Size of Config Logging Heartbeat</t>
  </si>
  <si>
    <t>Size of AD Identity Heartbeat</t>
  </si>
  <si>
    <t>Total size for Site Services heartbeats per hour</t>
  </si>
  <si>
    <t>Workers</t>
  </si>
  <si>
    <t>Heartbeat size</t>
  </si>
  <si>
    <t>Transaction Log size per worker per hour</t>
  </si>
  <si>
    <t>Delivery Controller</t>
  </si>
  <si>
    <t>Total per hour</t>
  </si>
  <si>
    <t>MB</t>
  </si>
  <si>
    <t>TOTAL</t>
  </si>
  <si>
    <t>Total per day</t>
  </si>
  <si>
    <t>XenDesktop 7.5 SQL Transaction Log Calculator v1.0</t>
  </si>
  <si>
    <t>Number of users</t>
  </si>
  <si>
    <t>Number of logon / user / day</t>
  </si>
  <si>
    <t>Logon &amp; Logoff</t>
  </si>
  <si>
    <t>Logon size</t>
  </si>
  <si>
    <t>Logoff size</t>
  </si>
  <si>
    <t>Logon*</t>
  </si>
  <si>
    <t>Logoff*</t>
  </si>
  <si>
    <t>*As logon &amp; logoff are not distributed on the day I'll not present the value in the per hour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</si>
</sst>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 applyAlignment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witter.com/legsam59" TargetMode="External"/><Relationship Id="rId1" Type="http://schemas.openxmlformats.org/officeDocument/2006/relationships/hyperlink" Target="mailto:sld@aramy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37" workbookViewId="0">
      <selection activeCell="A50" sqref="A50"/>
    </sheetView>
  </sheetViews>
  <sheetFormatPr defaultRowHeight="15" x14ac:dyDescent="0.25"/>
  <cols>
    <col min="1" max="1" width="43.42578125" customWidth="1"/>
    <col min="2" max="2" width="11" bestFit="1" customWidth="1"/>
    <col min="4" max="4" width="14.28515625" customWidth="1"/>
    <col min="5" max="5" width="19.42578125" customWidth="1"/>
  </cols>
  <sheetData>
    <row r="1" spans="1:8" ht="26.25" x14ac:dyDescent="0.4">
      <c r="A1" s="1" t="s">
        <v>37</v>
      </c>
      <c r="B1" s="1"/>
      <c r="C1" s="1"/>
      <c r="D1" s="1"/>
      <c r="E1" s="1"/>
      <c r="F1" s="1"/>
      <c r="G1" s="1"/>
      <c r="H1" s="1"/>
    </row>
    <row r="2" spans="1:8" x14ac:dyDescent="0.25">
      <c r="A2" s="5" t="s">
        <v>0</v>
      </c>
      <c r="B2" s="5"/>
      <c r="C2" s="5"/>
    </row>
    <row r="3" spans="1:8" x14ac:dyDescent="0.25">
      <c r="A3" s="6" t="s">
        <v>1</v>
      </c>
      <c r="B3" s="6"/>
      <c r="C3" s="6"/>
    </row>
    <row r="4" spans="1:8" x14ac:dyDescent="0.25">
      <c r="A4" s="6" t="s">
        <v>2</v>
      </c>
      <c r="B4" s="6"/>
      <c r="C4" s="6"/>
    </row>
    <row r="6" spans="1:8" x14ac:dyDescent="0.25">
      <c r="A6" s="2" t="s">
        <v>3</v>
      </c>
      <c r="B6" s="2">
        <v>2</v>
      </c>
      <c r="D6" t="s">
        <v>38</v>
      </c>
      <c r="F6" s="2">
        <v>10000</v>
      </c>
    </row>
    <row r="7" spans="1:8" x14ac:dyDescent="0.25">
      <c r="A7" s="2" t="s">
        <v>4</v>
      </c>
      <c r="B7" s="2">
        <v>10000</v>
      </c>
      <c r="D7" t="s">
        <v>39</v>
      </c>
      <c r="F7" s="2">
        <v>2</v>
      </c>
    </row>
    <row r="9" spans="1:8" x14ac:dyDescent="0.25">
      <c r="A9" t="s">
        <v>5</v>
      </c>
      <c r="B9">
        <v>10</v>
      </c>
    </row>
    <row r="10" spans="1:8" x14ac:dyDescent="0.25">
      <c r="A10" t="s">
        <v>6</v>
      </c>
      <c r="B10">
        <v>606</v>
      </c>
      <c r="C10" t="s">
        <v>10</v>
      </c>
    </row>
    <row r="11" spans="1:8" x14ac:dyDescent="0.25">
      <c r="A11" t="s">
        <v>8</v>
      </c>
      <c r="B11">
        <v>30</v>
      </c>
      <c r="C11" t="s">
        <v>9</v>
      </c>
    </row>
    <row r="12" spans="1:8" x14ac:dyDescent="0.25">
      <c r="A12" s="2" t="s">
        <v>7</v>
      </c>
      <c r="B12" s="2">
        <f>+B9*B10*3600/B11</f>
        <v>727200</v>
      </c>
      <c r="C12" s="2" t="s">
        <v>10</v>
      </c>
    </row>
    <row r="14" spans="1:8" x14ac:dyDescent="0.25">
      <c r="A14" s="2" t="s">
        <v>11</v>
      </c>
    </row>
    <row r="15" spans="1:8" x14ac:dyDescent="0.25">
      <c r="A15" t="s">
        <v>12</v>
      </c>
      <c r="B15">
        <v>384</v>
      </c>
      <c r="C15" t="s">
        <v>10</v>
      </c>
    </row>
    <row r="16" spans="1:8" x14ac:dyDescent="0.25">
      <c r="A16" t="s">
        <v>13</v>
      </c>
      <c r="B16">
        <v>190</v>
      </c>
      <c r="C16" t="s">
        <v>10</v>
      </c>
    </row>
    <row r="17" spans="1:7" x14ac:dyDescent="0.25">
      <c r="A17" t="s">
        <v>14</v>
      </c>
      <c r="B17">
        <v>6</v>
      </c>
      <c r="D17" s="5" t="s">
        <v>21</v>
      </c>
      <c r="E17" s="5"/>
      <c r="F17">
        <f>$B$15+B17*$B$16</f>
        <v>1524</v>
      </c>
      <c r="G17" t="s">
        <v>10</v>
      </c>
    </row>
    <row r="18" spans="1:7" x14ac:dyDescent="0.25">
      <c r="A18" t="s">
        <v>15</v>
      </c>
      <c r="B18">
        <v>1</v>
      </c>
      <c r="D18" s="5" t="s">
        <v>24</v>
      </c>
      <c r="E18" s="5"/>
      <c r="F18">
        <f t="shared" ref="F18:F23" si="0">$B$15+B18*$B$16</f>
        <v>574</v>
      </c>
      <c r="G18" t="s">
        <v>10</v>
      </c>
    </row>
    <row r="19" spans="1:7" x14ac:dyDescent="0.25">
      <c r="A19" t="s">
        <v>16</v>
      </c>
      <c r="B19">
        <v>16</v>
      </c>
      <c r="D19" s="5" t="s">
        <v>22</v>
      </c>
      <c r="E19" s="5"/>
      <c r="F19">
        <f t="shared" si="0"/>
        <v>3424</v>
      </c>
      <c r="G19" t="s">
        <v>10</v>
      </c>
    </row>
    <row r="20" spans="1:7" x14ac:dyDescent="0.25">
      <c r="A20" t="s">
        <v>17</v>
      </c>
      <c r="B20">
        <v>1</v>
      </c>
      <c r="D20" s="5" t="s">
        <v>23</v>
      </c>
      <c r="E20" s="5"/>
      <c r="F20">
        <f t="shared" si="0"/>
        <v>574</v>
      </c>
      <c r="G20" t="s">
        <v>10</v>
      </c>
    </row>
    <row r="21" spans="1:7" x14ac:dyDescent="0.25">
      <c r="A21" t="s">
        <v>18</v>
      </c>
      <c r="B21">
        <v>1</v>
      </c>
      <c r="D21" s="5" t="s">
        <v>25</v>
      </c>
      <c r="E21" s="5"/>
      <c r="F21">
        <f t="shared" si="0"/>
        <v>574</v>
      </c>
      <c r="G21" t="s">
        <v>10</v>
      </c>
    </row>
    <row r="22" spans="1:7" x14ac:dyDescent="0.25">
      <c r="A22" t="s">
        <v>19</v>
      </c>
      <c r="B22">
        <v>2</v>
      </c>
      <c r="D22" s="5" t="s">
        <v>26</v>
      </c>
      <c r="E22" s="5"/>
      <c r="F22">
        <f t="shared" si="0"/>
        <v>764</v>
      </c>
      <c r="G22" t="s">
        <v>10</v>
      </c>
    </row>
    <row r="23" spans="1:7" x14ac:dyDescent="0.25">
      <c r="A23" t="s">
        <v>20</v>
      </c>
      <c r="B23">
        <v>1</v>
      </c>
      <c r="D23" s="5" t="s">
        <v>27</v>
      </c>
      <c r="E23" s="5"/>
      <c r="F23">
        <f t="shared" si="0"/>
        <v>574</v>
      </c>
      <c r="G23" t="s">
        <v>10</v>
      </c>
    </row>
    <row r="24" spans="1:7" x14ac:dyDescent="0.25">
      <c r="A24" s="2" t="s">
        <v>28</v>
      </c>
      <c r="B24" s="2">
        <f>SUM(F17:F23)*3600/B11</f>
        <v>960960</v>
      </c>
      <c r="C24" s="2" t="s">
        <v>10</v>
      </c>
    </row>
    <row r="26" spans="1:7" x14ac:dyDescent="0.25">
      <c r="A26" s="2" t="s">
        <v>29</v>
      </c>
    </row>
    <row r="27" spans="1:7" x14ac:dyDescent="0.25">
      <c r="A27" t="s">
        <v>8</v>
      </c>
      <c r="B27">
        <f>5*60</f>
        <v>300</v>
      </c>
      <c r="C27" t="s">
        <v>9</v>
      </c>
    </row>
    <row r="28" spans="1:7" x14ac:dyDescent="0.25">
      <c r="A28" s="3" t="s">
        <v>30</v>
      </c>
      <c r="B28">
        <v>1150</v>
      </c>
      <c r="C28" t="s">
        <v>10</v>
      </c>
    </row>
    <row r="29" spans="1:7" x14ac:dyDescent="0.25">
      <c r="A29" s="2" t="s">
        <v>31</v>
      </c>
      <c r="B29" s="2">
        <f>B28*3600/B27</f>
        <v>13800</v>
      </c>
      <c r="C29" s="2" t="s">
        <v>10</v>
      </c>
    </row>
    <row r="30" spans="1:7" x14ac:dyDescent="0.25">
      <c r="A30" s="2"/>
      <c r="B30" s="2"/>
      <c r="C30" s="2"/>
    </row>
    <row r="31" spans="1:7" x14ac:dyDescent="0.25">
      <c r="A31" s="2" t="s">
        <v>40</v>
      </c>
      <c r="B31" s="2"/>
      <c r="C31" s="2"/>
    </row>
    <row r="32" spans="1:7" x14ac:dyDescent="0.25">
      <c r="A32" s="3" t="s">
        <v>41</v>
      </c>
      <c r="B32" s="3">
        <v>20480</v>
      </c>
      <c r="C32" s="3" t="s">
        <v>10</v>
      </c>
    </row>
    <row r="33" spans="1:7" x14ac:dyDescent="0.25">
      <c r="A33" s="3" t="s">
        <v>42</v>
      </c>
      <c r="B33" s="3">
        <v>12288</v>
      </c>
      <c r="C33" s="3" t="s">
        <v>10</v>
      </c>
    </row>
    <row r="34" spans="1:7" x14ac:dyDescent="0.25">
      <c r="A34" s="2"/>
    </row>
    <row r="35" spans="1:7" x14ac:dyDescent="0.25">
      <c r="A35" s="4" t="s">
        <v>33</v>
      </c>
      <c r="B35" s="4"/>
      <c r="C35" s="4"/>
      <c r="D35" s="4"/>
      <c r="E35" s="4"/>
      <c r="F35" s="4"/>
      <c r="G35" s="4"/>
    </row>
    <row r="36" spans="1:7" x14ac:dyDescent="0.25">
      <c r="A36" t="s">
        <v>32</v>
      </c>
      <c r="B36">
        <f>B6*B12</f>
        <v>1454400</v>
      </c>
      <c r="C36" t="s">
        <v>10</v>
      </c>
      <c r="D36">
        <f>+B36/1024/1024</f>
        <v>1.38702392578125</v>
      </c>
      <c r="E36" t="s">
        <v>34</v>
      </c>
    </row>
    <row r="37" spans="1:7" x14ac:dyDescent="0.25">
      <c r="A37" t="s">
        <v>11</v>
      </c>
      <c r="B37">
        <f>B24</f>
        <v>960960</v>
      </c>
      <c r="C37" t="s">
        <v>10</v>
      </c>
      <c r="D37">
        <f>+B37/1024/1024</f>
        <v>0.91644287109375</v>
      </c>
      <c r="E37" t="s">
        <v>34</v>
      </c>
    </row>
    <row r="38" spans="1:7" x14ac:dyDescent="0.25">
      <c r="A38" t="s">
        <v>29</v>
      </c>
      <c r="B38">
        <f>+B7*B29</f>
        <v>138000000</v>
      </c>
      <c r="C38" t="s">
        <v>10</v>
      </c>
      <c r="D38">
        <f>+B38/1024/1024</f>
        <v>131.6070556640625</v>
      </c>
      <c r="E38" t="s">
        <v>34</v>
      </c>
    </row>
    <row r="39" spans="1:7" x14ac:dyDescent="0.25">
      <c r="A39" s="2" t="s">
        <v>35</v>
      </c>
      <c r="B39" s="2">
        <f>+SUM(B36:B38)</f>
        <v>140415360</v>
      </c>
      <c r="C39" s="2" t="s">
        <v>10</v>
      </c>
      <c r="D39" s="2">
        <f>+B39/1024/1024</f>
        <v>133.9105224609375</v>
      </c>
      <c r="E39" s="2" t="s">
        <v>34</v>
      </c>
    </row>
    <row r="41" spans="1:7" x14ac:dyDescent="0.25">
      <c r="A41" s="4" t="s">
        <v>36</v>
      </c>
      <c r="B41" s="4"/>
      <c r="C41" s="4"/>
      <c r="D41" s="4"/>
      <c r="E41" s="4"/>
      <c r="F41" s="4"/>
      <c r="G41" s="4"/>
    </row>
    <row r="42" spans="1:7" x14ac:dyDescent="0.25">
      <c r="A42" t="s">
        <v>32</v>
      </c>
      <c r="B42">
        <f>B36*24</f>
        <v>34905600</v>
      </c>
      <c r="C42" t="s">
        <v>10</v>
      </c>
      <c r="D42">
        <f>+B42/1024/1024</f>
        <v>33.28857421875</v>
      </c>
      <c r="E42" t="s">
        <v>34</v>
      </c>
    </row>
    <row r="43" spans="1:7" x14ac:dyDescent="0.25">
      <c r="A43" t="s">
        <v>11</v>
      </c>
      <c r="B43">
        <f t="shared" ref="B43:B44" si="1">B37*24</f>
        <v>23063040</v>
      </c>
      <c r="C43" t="s">
        <v>10</v>
      </c>
      <c r="D43">
        <f>+B43/1024/1024</f>
        <v>21.99462890625</v>
      </c>
      <c r="E43" t="s">
        <v>34</v>
      </c>
    </row>
    <row r="44" spans="1:7" x14ac:dyDescent="0.25">
      <c r="A44" t="s">
        <v>29</v>
      </c>
      <c r="B44">
        <f t="shared" si="1"/>
        <v>3312000000</v>
      </c>
      <c r="C44" t="s">
        <v>10</v>
      </c>
      <c r="D44">
        <f>+B44/1024/1024</f>
        <v>3158.5693359375</v>
      </c>
      <c r="E44" t="s">
        <v>34</v>
      </c>
    </row>
    <row r="45" spans="1:7" x14ac:dyDescent="0.25">
      <c r="A45" t="s">
        <v>43</v>
      </c>
      <c r="B45">
        <f>B32*$F$6*$F$7</f>
        <v>409600000</v>
      </c>
      <c r="C45" t="s">
        <v>10</v>
      </c>
      <c r="D45">
        <f>+B45/1024/1024</f>
        <v>390.625</v>
      </c>
      <c r="E45" t="s">
        <v>34</v>
      </c>
    </row>
    <row r="46" spans="1:7" x14ac:dyDescent="0.25">
      <c r="A46" t="s">
        <v>44</v>
      </c>
      <c r="B46">
        <f>B33*$F$6*$F$7</f>
        <v>245760000</v>
      </c>
      <c r="C46" t="s">
        <v>10</v>
      </c>
      <c r="D46">
        <f>+B46/1024/1024</f>
        <v>234.375</v>
      </c>
      <c r="E46" t="s">
        <v>34</v>
      </c>
    </row>
    <row r="47" spans="1:7" x14ac:dyDescent="0.25">
      <c r="A47" s="2" t="s">
        <v>35</v>
      </c>
      <c r="B47" s="2">
        <f>+SUM(B42:B46)</f>
        <v>4025328640</v>
      </c>
      <c r="C47" s="2" t="s">
        <v>10</v>
      </c>
      <c r="D47" s="2">
        <f>+B47/1024/1024</f>
        <v>3838.8525390625</v>
      </c>
      <c r="E47" s="2" t="s">
        <v>34</v>
      </c>
    </row>
    <row r="49" spans="1:1" x14ac:dyDescent="0.25">
      <c r="A49" t="s">
        <v>45</v>
      </c>
    </row>
  </sheetData>
  <mergeCells count="12">
    <mergeCell ref="A2:C2"/>
    <mergeCell ref="A3:C3"/>
    <mergeCell ref="A4:C4"/>
    <mergeCell ref="A35:G35"/>
    <mergeCell ref="A41:G41"/>
    <mergeCell ref="D17:E17"/>
    <mergeCell ref="D18:E18"/>
    <mergeCell ref="D19:E19"/>
    <mergeCell ref="D20:E20"/>
    <mergeCell ref="D21:E21"/>
    <mergeCell ref="D22:E22"/>
    <mergeCell ref="D23:E23"/>
  </mergeCells>
  <conditionalFormatting sqref="B6">
    <cfRule type="cellIs" dxfId="7" priority="7" operator="greaterThanOrEqual">
      <formula>1</formula>
    </cfRule>
    <cfRule type="cellIs" dxfId="6" priority="8" operator="lessThan">
      <formula>1</formula>
    </cfRule>
  </conditionalFormatting>
  <conditionalFormatting sqref="B7">
    <cfRule type="cellIs" dxfId="5" priority="5" operator="greaterThanOrEqual">
      <formula>1</formula>
    </cfRule>
    <cfRule type="cellIs" dxfId="4" priority="6" operator="lessThan">
      <formula>1</formula>
    </cfRule>
  </conditionalFormatting>
  <conditionalFormatting sqref="F6">
    <cfRule type="cellIs" dxfId="3" priority="3" operator="greaterThanOrEqual">
      <formula>1</formula>
    </cfRule>
    <cfRule type="cellIs" dxfId="2" priority="4" operator="lessThan">
      <formula>1</formula>
    </cfRule>
  </conditionalFormatting>
  <conditionalFormatting sqref="F7">
    <cfRule type="cellIs" dxfId="1" priority="1" operator="greaterThanOrEqual">
      <formula>1</formula>
    </cfRule>
    <cfRule type="cellIs" dxfId="0" priority="2" operator="lessThan">
      <formula>1</formula>
    </cfRule>
  </conditionalFormatting>
  <hyperlinks>
    <hyperlink ref="A3" r:id="rId1"/>
    <hyperlink ref="A4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Legrand</dc:creator>
  <cp:lastModifiedBy>Sam</cp:lastModifiedBy>
  <dcterms:created xsi:type="dcterms:W3CDTF">2014-05-27T12:10:32Z</dcterms:created>
  <dcterms:modified xsi:type="dcterms:W3CDTF">2014-05-30T18:52:53Z</dcterms:modified>
</cp:coreProperties>
</file>